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8800" windowHeight="11400"/>
  </bookViews>
  <sheets>
    <sheet name="Introduction" sheetId="1" r:id="rId1"/>
    <sheet name="Example STPS01 Starter" sheetId="2" r:id="rId2"/>
    <sheet name="Example STPS04 Service Change" sheetId="3" r:id="rId3"/>
    <sheet name="Example STPS03 Annual Return"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3" l="1"/>
  <c r="X2" i="3"/>
  <c r="U2" i="3"/>
  <c r="T2" i="3"/>
  <c r="R2" i="3"/>
  <c r="Q2" i="3"/>
  <c r="N2" i="3"/>
  <c r="M2" i="3"/>
  <c r="L2" i="3"/>
  <c r="K2" i="3"/>
  <c r="J2" i="3"/>
  <c r="I2" i="3"/>
  <c r="H2" i="3"/>
  <c r="G2" i="3"/>
  <c r="F2" i="3"/>
  <c r="E2" i="3"/>
  <c r="D2" i="3"/>
  <c r="C2" i="3"/>
  <c r="B2" i="3"/>
  <c r="A2" i="3"/>
  <c r="AA1" i="3"/>
  <c r="Z1" i="3"/>
  <c r="Y1" i="3"/>
  <c r="X1" i="3"/>
  <c r="W1" i="3"/>
  <c r="V1" i="3"/>
  <c r="U1" i="3"/>
  <c r="T1" i="3"/>
  <c r="S1" i="3"/>
  <c r="R1" i="3"/>
  <c r="Q1" i="3"/>
  <c r="P1" i="3"/>
  <c r="O1" i="3"/>
  <c r="N1" i="3"/>
  <c r="M1" i="3"/>
  <c r="L1" i="3"/>
  <c r="K1" i="3"/>
  <c r="J1" i="3"/>
  <c r="I1" i="3"/>
  <c r="H1" i="3"/>
  <c r="G1" i="3"/>
  <c r="F1" i="3"/>
  <c r="E1" i="3"/>
  <c r="D1" i="3"/>
  <c r="C1" i="3"/>
  <c r="B1" i="3"/>
  <c r="A1" i="3"/>
  <c r="Z2" i="4"/>
  <c r="Y2" i="4"/>
  <c r="X2" i="4"/>
  <c r="U2" i="4"/>
  <c r="T2" i="4"/>
  <c r="R2" i="4"/>
  <c r="Q2" i="4"/>
  <c r="P2" i="4"/>
  <c r="O2" i="4"/>
  <c r="N2" i="4"/>
  <c r="M2" i="4"/>
  <c r="L2" i="4"/>
  <c r="K2" i="4"/>
  <c r="J2" i="4"/>
  <c r="I2" i="4"/>
  <c r="H2" i="4"/>
  <c r="G2" i="4"/>
  <c r="F2" i="4"/>
  <c r="E2" i="4"/>
  <c r="D2" i="4"/>
  <c r="C2" i="4"/>
  <c r="B2" i="4"/>
  <c r="A2" i="4"/>
  <c r="AB1" i="4"/>
  <c r="AA1" i="4"/>
  <c r="Z1" i="4"/>
  <c r="Y1" i="4"/>
  <c r="X1" i="4"/>
  <c r="W1" i="4"/>
  <c r="V1" i="4"/>
  <c r="U1" i="4"/>
  <c r="T1" i="4"/>
  <c r="S1" i="4"/>
  <c r="R1" i="4"/>
  <c r="Q1" i="4"/>
  <c r="P1" i="4"/>
  <c r="O1" i="4"/>
  <c r="N1" i="4"/>
  <c r="M1" i="4"/>
  <c r="L1" i="4"/>
  <c r="K1" i="4"/>
  <c r="J1" i="4"/>
  <c r="I1" i="4"/>
  <c r="H1" i="4"/>
  <c r="G1" i="4"/>
  <c r="F1" i="4"/>
  <c r="E1" i="4"/>
  <c r="D1" i="4"/>
  <c r="C1" i="4"/>
  <c r="B1" i="4"/>
  <c r="A1" i="4"/>
  <c r="S2" i="2"/>
  <c r="P2" i="2"/>
  <c r="O2" i="2"/>
  <c r="N2" i="2"/>
  <c r="M2" i="2"/>
  <c r="L2" i="2"/>
  <c r="K2" i="2"/>
  <c r="J2" i="2"/>
  <c r="I2" i="2"/>
  <c r="H2" i="2"/>
  <c r="G2" i="2"/>
  <c r="F2" i="2"/>
  <c r="E2" i="2"/>
  <c r="D2" i="2"/>
  <c r="C2" i="2"/>
  <c r="B2" i="2"/>
  <c r="A2" i="2"/>
  <c r="T1" i="2"/>
  <c r="S1" i="2"/>
  <c r="R1" i="2"/>
  <c r="Q1" i="2"/>
  <c r="P1" i="2"/>
  <c r="O1" i="2"/>
  <c r="N1" i="2"/>
  <c r="M1" i="2"/>
  <c r="L1" i="2"/>
  <c r="K1" i="2"/>
  <c r="J1" i="2"/>
  <c r="I1" i="2"/>
  <c r="H1" i="2"/>
  <c r="G1" i="2"/>
  <c r="F1" i="2"/>
  <c r="E1" i="2"/>
  <c r="D1" i="2"/>
  <c r="C1" i="2"/>
  <c r="B1" i="2"/>
  <c r="A1" i="2"/>
</calcChain>
</file>

<file path=xl/comments1.xml><?xml version="1.0" encoding="utf-8"?>
<comments xmlns="http://schemas.openxmlformats.org/spreadsheetml/2006/main">
  <authors>
    <author>u417780</author>
  </authors>
  <commentList>
    <comment ref="L2" authorId="0" shapeId="0">
      <text>
        <r>
          <rPr>
            <b/>
            <sz val="9"/>
            <color indexed="81"/>
            <rFont val="Tahoma"/>
            <family val="2"/>
          </rPr>
          <t>This is the type of service applicable at 18 August, the day the service change comes into effect</t>
        </r>
        <r>
          <rPr>
            <sz val="9"/>
            <color indexed="81"/>
            <rFont val="Tahoma"/>
            <family val="2"/>
          </rPr>
          <t xml:space="preserve">
</t>
        </r>
      </text>
    </comment>
    <comment ref="N2" authorId="0" shapeId="0">
      <text>
        <r>
          <rPr>
            <b/>
            <sz val="9"/>
            <color indexed="81"/>
            <rFont val="Tahoma"/>
            <family val="2"/>
          </rPr>
          <t>This the the full time days accrued from 15 May to 17 August at type of service 1 - full time</t>
        </r>
        <r>
          <rPr>
            <sz val="9"/>
            <color indexed="81"/>
            <rFont val="Tahoma"/>
            <family val="2"/>
          </rPr>
          <t xml:space="preserve">
</t>
        </r>
      </text>
    </comment>
    <comment ref="O2" authorId="0" shapeId="0">
      <text>
        <r>
          <rPr>
            <b/>
            <sz val="9"/>
            <color indexed="81"/>
            <rFont val="Tahoma"/>
            <family val="2"/>
          </rPr>
          <t>In this example this field is left blank because we only require the full time days from the period when Miss Jones worked under type of service 1 - full time</t>
        </r>
        <r>
          <rPr>
            <sz val="9"/>
            <color indexed="81"/>
            <rFont val="Tahoma"/>
            <family val="2"/>
          </rPr>
          <t xml:space="preserve">
</t>
        </r>
      </text>
    </comment>
    <comment ref="P2" authorId="0" shapeId="0">
      <text>
        <r>
          <rPr>
            <b/>
            <sz val="9"/>
            <color indexed="81"/>
            <rFont val="Tahoma"/>
            <family val="2"/>
          </rPr>
          <t>In this example this field is left blank because we only require the full time days from the period when Miss Jones worked under type of service 1 - full time</t>
        </r>
        <r>
          <rPr>
            <sz val="9"/>
            <color indexed="81"/>
            <rFont val="Tahoma"/>
            <family val="2"/>
          </rPr>
          <t xml:space="preserve">
</t>
        </r>
      </text>
    </comment>
    <comment ref="Y2" authorId="0" shapeId="0">
      <text>
        <r>
          <rPr>
            <b/>
            <sz val="9"/>
            <color indexed="81"/>
            <rFont val="Tahoma"/>
            <family val="2"/>
          </rPr>
          <t xml:space="preserve">This is the date the change of service type comes into effect </t>
        </r>
        <r>
          <rPr>
            <b/>
            <u/>
            <sz val="9"/>
            <color indexed="81"/>
            <rFont val="Tahoma"/>
            <family val="2"/>
          </rPr>
          <t>not</t>
        </r>
        <r>
          <rPr>
            <b/>
            <sz val="9"/>
            <color indexed="81"/>
            <rFont val="Tahoma"/>
            <family val="2"/>
          </rPr>
          <t xml:space="preserve"> the last day of service before the change took place</t>
        </r>
        <r>
          <rPr>
            <sz val="9"/>
            <color indexed="81"/>
            <rFont val="Tahoma"/>
            <family val="2"/>
          </rPr>
          <t xml:space="preserve">
</t>
        </r>
      </text>
    </comment>
  </commentList>
</comments>
</file>

<file path=xl/comments2.xml><?xml version="1.0" encoding="utf-8"?>
<comments xmlns="http://schemas.openxmlformats.org/spreadsheetml/2006/main">
  <authors>
    <author>u417780</author>
  </authors>
  <commentList>
    <comment ref="L2" authorId="0" shapeId="0">
      <text>
        <r>
          <rPr>
            <b/>
            <sz val="9"/>
            <color indexed="81"/>
            <rFont val="Tahoma"/>
            <family val="2"/>
          </rPr>
          <t>This is the type of service at the end of the reporting period</t>
        </r>
        <r>
          <rPr>
            <sz val="9"/>
            <color indexed="81"/>
            <rFont val="Tahoma"/>
            <family val="2"/>
          </rPr>
          <t xml:space="preserve">
</t>
        </r>
      </text>
    </comment>
    <comment ref="N2" authorId="0" shapeId="0">
      <text>
        <r>
          <rPr>
            <b/>
            <sz val="9"/>
            <color indexed="81"/>
            <rFont val="Tahoma"/>
            <family val="2"/>
          </rPr>
          <t>This is zero as the type of service at the end of the reporting period is not 1 - full time</t>
        </r>
        <r>
          <rPr>
            <sz val="9"/>
            <color indexed="81"/>
            <rFont val="Tahoma"/>
            <family val="2"/>
          </rPr>
          <t xml:space="preserve">
</t>
        </r>
      </text>
    </comment>
    <comment ref="O2" authorId="0" shapeId="0">
      <text>
        <r>
          <rPr>
            <b/>
            <sz val="9"/>
            <color indexed="81"/>
            <rFont val="Tahoma"/>
            <family val="2"/>
          </rPr>
          <t xml:space="preserve">This is the service for the whole period and includes the 95 days full time service shown on the service change form and the subsequent 618 hours part time service accrued from 18 August. </t>
        </r>
        <r>
          <rPr>
            <sz val="9"/>
            <color indexed="81"/>
            <rFont val="Tahoma"/>
            <family val="2"/>
          </rPr>
          <t xml:space="preserve">
</t>
        </r>
      </text>
    </comment>
    <comment ref="P2" authorId="0" shapeId="0">
      <text>
        <r>
          <rPr>
            <b/>
            <sz val="9"/>
            <color indexed="81"/>
            <rFont val="Tahoma"/>
            <family val="2"/>
          </rPr>
          <t>This is the full time hours that corresponds with the type of service at the end of the reporting period</t>
        </r>
        <r>
          <rPr>
            <sz val="9"/>
            <color indexed="81"/>
            <rFont val="Tahoma"/>
            <family val="2"/>
          </rPr>
          <t xml:space="preserve">
</t>
        </r>
      </text>
    </comment>
    <comment ref="Q2" authorId="0" shapeId="0">
      <text>
        <r>
          <rPr>
            <b/>
            <sz val="9"/>
            <color indexed="81"/>
            <rFont val="Tahoma"/>
            <family val="2"/>
          </rPr>
          <t xml:space="preserve">This is the pensionable pay for the whole period and includes pay accrued in the 95 days full time service shown on the service change form and the subsequent 618 hours part time service from 18 August. </t>
        </r>
        <r>
          <rPr>
            <sz val="9"/>
            <color indexed="81"/>
            <rFont val="Tahoma"/>
            <family val="2"/>
          </rPr>
          <t xml:space="preserve">
</t>
        </r>
      </text>
    </comment>
    <comment ref="R2" authorId="0" shapeId="0">
      <text>
        <r>
          <rPr>
            <b/>
            <sz val="9"/>
            <color indexed="81"/>
            <rFont val="Tahoma"/>
            <family val="2"/>
          </rPr>
          <t xml:space="preserve">This is the overtime or CARE pay for the whole period and includes pay and overtime accrued in the 95 days full time service shown on the service change form and the subsequent 618 hours part time service from 18 August. </t>
        </r>
        <r>
          <rPr>
            <sz val="9"/>
            <color indexed="81"/>
            <rFont val="Tahoma"/>
            <family val="2"/>
          </rPr>
          <t xml:space="preserve">
</t>
        </r>
      </text>
    </comment>
    <comment ref="T2" authorId="0" shapeId="0">
      <text>
        <r>
          <rPr>
            <b/>
            <sz val="9"/>
            <color indexed="81"/>
            <rFont val="Tahoma"/>
            <family val="2"/>
          </rPr>
          <t xml:space="preserve">This is the cumulative pension contributions taken from the pensionable or CARE pay for the whole period and includes contributions taken in the 95 days full time service shown on the service change form and the subsequent 618 hours part time service from 18 August. </t>
        </r>
        <r>
          <rPr>
            <sz val="9"/>
            <color indexed="81"/>
            <rFont val="Tahoma"/>
            <family val="2"/>
          </rPr>
          <t xml:space="preserve">
</t>
        </r>
      </text>
    </comment>
    <comment ref="U2" authorId="0" shapeId="0">
      <text>
        <r>
          <rPr>
            <b/>
            <sz val="9"/>
            <color indexed="81"/>
            <rFont val="Tahoma"/>
            <family val="2"/>
          </rPr>
          <t>This is the cumulative employers pension contributions based on the pensionable or CARE pay for the whole period and includes the 95 days full time service shown on the service change form and the subsequent 618 hours part time service from 18 August</t>
        </r>
        <r>
          <rPr>
            <sz val="9"/>
            <color indexed="81"/>
            <rFont val="Tahoma"/>
            <family val="2"/>
          </rPr>
          <t xml:space="preserve">
</t>
        </r>
      </text>
    </comment>
    <comment ref="Z2" authorId="0" shapeId="0">
      <text>
        <r>
          <rPr>
            <b/>
            <sz val="9"/>
            <color indexed="81"/>
            <rFont val="Tahoma"/>
            <family val="2"/>
          </rPr>
          <t>This is the date the employment commenced and not the date of the service change</t>
        </r>
        <r>
          <rPr>
            <sz val="9"/>
            <color indexed="81"/>
            <rFont val="Tahoma"/>
            <family val="2"/>
          </rPr>
          <t xml:space="preserve">
</t>
        </r>
      </text>
    </comment>
  </commentList>
</comments>
</file>

<file path=xl/sharedStrings.xml><?xml version="1.0" encoding="utf-8"?>
<sst xmlns="http://schemas.openxmlformats.org/spreadsheetml/2006/main" count="3" uniqueCount="3">
  <si>
    <t>An example of a situation that would require a Service Change form is set out below:</t>
  </si>
  <si>
    <t>Anne works full time from 15 May 2015 until 17 August 2015 accruing 95 days of reckonable service. On 18 August 2015 Anne changes to part time for the remainder of the reporting period (31 March 2016) accruing a further 618 hours reckonable service. In this case SPPA require a starter form (STPS01) with a start date 15 May 2015, a service change form (STPS04) with an effective date of change 18 August 2015 and an annual return (STPS03) with a start date 15 May 2015 reporting the full period up to 31 March 2016.</t>
  </si>
  <si>
    <t xml:space="preserve">Illustrations of how this information should be set out in in the EDM STPS bulk upload forms is shown in the corresponding tabs 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</si>
</sst>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color theme="1"/>
      <name val="Arial"/>
      <family val="2"/>
    </font>
    <font>
      <b/>
      <sz val="9"/>
      <color indexed="81"/>
      <name val="Tahoma"/>
      <family val="2"/>
    </font>
    <font>
      <sz val="9"/>
      <color indexed="81"/>
      <name val="Tahoma"/>
      <family val="2"/>
    </font>
    <font>
      <b/>
      <u/>
      <sz val="9"/>
      <color indexed="81"/>
      <name val="Tahoma"/>
      <family val="2"/>
    </font>
    <font>
      <b/>
      <sz val="12"/>
      <color theme="1"/>
      <name val="Arial"/>
      <family val="2"/>
    </font>
  </fonts>
  <fills count="3">
    <fill>
      <patternFill patternType="none"/>
    </fill>
    <fill>
      <patternFill patternType="gray125"/>
    </fill>
    <fill>
      <patternFill patternType="solid">
        <fgColor rgb="FFCCFF99"/>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2" borderId="0" xfId="0" applyFont="1" applyFill="1" applyBorder="1"/>
    <xf numFmtId="0" fontId="0" fillId="2" borderId="5" xfId="0" applyFill="1" applyBorder="1"/>
    <xf numFmtId="0" fontId="1" fillId="2" borderId="0" xfId="0" applyFont="1" applyFill="1" applyBorder="1" applyAlignment="1"/>
    <xf numFmtId="0" fontId="1" fillId="2" borderId="5" xfId="0" applyFont="1" applyFill="1" applyBorder="1" applyAlignment="1"/>
    <xf numFmtId="0" fontId="0" fillId="2" borderId="6" xfId="0" applyFill="1" applyBorder="1"/>
    <xf numFmtId="0" fontId="0" fillId="2" borderId="7" xfId="0" applyFill="1" applyBorder="1"/>
    <xf numFmtId="0" fontId="0" fillId="2" borderId="8" xfId="0" applyFill="1" applyBorder="1"/>
    <xf numFmtId="0" fontId="5" fillId="2" borderId="0" xfId="0" applyFont="1" applyFill="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6" xfId="0" applyFont="1" applyFill="1" applyBorder="1" applyAlignment="1">
      <alignment horizontal="center"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heetViews>
  <sheetFormatPr defaultRowHeight="15" x14ac:dyDescent="0.25"/>
  <sheetData>
    <row r="1" spans="1:17" x14ac:dyDescent="0.25">
      <c r="A1" s="1"/>
      <c r="B1" s="2"/>
      <c r="C1" s="2"/>
      <c r="D1" s="2"/>
      <c r="E1" s="2"/>
      <c r="F1" s="2"/>
      <c r="G1" s="2"/>
      <c r="H1" s="2"/>
      <c r="I1" s="2"/>
      <c r="J1" s="2"/>
      <c r="K1" s="2"/>
      <c r="L1" s="2"/>
      <c r="M1" s="2"/>
      <c r="N1" s="2"/>
      <c r="O1" s="2"/>
      <c r="P1" s="2"/>
      <c r="Q1" s="3"/>
    </row>
    <row r="2" spans="1:17" ht="15.75" x14ac:dyDescent="0.25">
      <c r="A2" s="4"/>
      <c r="B2" s="5"/>
      <c r="C2" s="13" t="s">
        <v>0</v>
      </c>
      <c r="D2" s="5"/>
      <c r="E2" s="5"/>
      <c r="F2" s="5"/>
      <c r="G2" s="5"/>
      <c r="H2" s="5"/>
      <c r="I2" s="5"/>
      <c r="J2" s="5"/>
      <c r="K2" s="5"/>
      <c r="L2" s="5"/>
      <c r="M2" s="5"/>
      <c r="N2" s="5"/>
      <c r="O2" s="5"/>
      <c r="P2" s="5"/>
      <c r="Q2" s="7"/>
    </row>
    <row r="3" spans="1:17" ht="16.5" thickBot="1" x14ac:dyDescent="0.3">
      <c r="A3" s="4"/>
      <c r="B3" s="5"/>
      <c r="C3" s="6"/>
      <c r="D3" s="5"/>
      <c r="E3" s="5"/>
      <c r="F3" s="5"/>
      <c r="G3" s="5"/>
      <c r="H3" s="5"/>
      <c r="I3" s="5"/>
      <c r="J3" s="5"/>
      <c r="K3" s="5"/>
      <c r="L3" s="5"/>
      <c r="M3" s="5"/>
      <c r="N3" s="5"/>
      <c r="O3" s="5"/>
      <c r="P3" s="5"/>
      <c r="Q3" s="7"/>
    </row>
    <row r="4" spans="1:17" x14ac:dyDescent="0.25">
      <c r="A4" s="4"/>
      <c r="B4" s="5"/>
      <c r="C4" s="14" t="s">
        <v>1</v>
      </c>
      <c r="D4" s="15"/>
      <c r="E4" s="15"/>
      <c r="F4" s="15"/>
      <c r="G4" s="15"/>
      <c r="H4" s="15"/>
      <c r="I4" s="15"/>
      <c r="J4" s="15"/>
      <c r="K4" s="15"/>
      <c r="L4" s="15"/>
      <c r="M4" s="15"/>
      <c r="N4" s="15"/>
      <c r="O4" s="16"/>
      <c r="P4" s="5"/>
      <c r="Q4" s="7"/>
    </row>
    <row r="5" spans="1:17" x14ac:dyDescent="0.25">
      <c r="A5" s="4"/>
      <c r="B5" s="5"/>
      <c r="C5" s="17"/>
      <c r="D5" s="18"/>
      <c r="E5" s="18"/>
      <c r="F5" s="18"/>
      <c r="G5" s="18"/>
      <c r="H5" s="18"/>
      <c r="I5" s="18"/>
      <c r="J5" s="18"/>
      <c r="K5" s="18"/>
      <c r="L5" s="18"/>
      <c r="M5" s="18"/>
      <c r="N5" s="18"/>
      <c r="O5" s="19"/>
      <c r="P5" s="5"/>
      <c r="Q5" s="7"/>
    </row>
    <row r="6" spans="1:17" x14ac:dyDescent="0.25">
      <c r="A6" s="4"/>
      <c r="B6" s="5"/>
      <c r="C6" s="17"/>
      <c r="D6" s="18"/>
      <c r="E6" s="18"/>
      <c r="F6" s="18"/>
      <c r="G6" s="18"/>
      <c r="H6" s="18"/>
      <c r="I6" s="18"/>
      <c r="J6" s="18"/>
      <c r="K6" s="18"/>
      <c r="L6" s="18"/>
      <c r="M6" s="18"/>
      <c r="N6" s="18"/>
      <c r="O6" s="19"/>
      <c r="P6" s="5"/>
      <c r="Q6" s="7"/>
    </row>
    <row r="7" spans="1:17" x14ac:dyDescent="0.25">
      <c r="A7" s="4"/>
      <c r="B7" s="5"/>
      <c r="C7" s="17"/>
      <c r="D7" s="18"/>
      <c r="E7" s="18"/>
      <c r="F7" s="18"/>
      <c r="G7" s="18"/>
      <c r="H7" s="18"/>
      <c r="I7" s="18"/>
      <c r="J7" s="18"/>
      <c r="K7" s="18"/>
      <c r="L7" s="18"/>
      <c r="M7" s="18"/>
      <c r="N7" s="18"/>
      <c r="O7" s="19"/>
      <c r="P7" s="5"/>
      <c r="Q7" s="7"/>
    </row>
    <row r="8" spans="1:17" x14ac:dyDescent="0.25">
      <c r="A8" s="4"/>
      <c r="B8" s="5"/>
      <c r="C8" s="17"/>
      <c r="D8" s="18"/>
      <c r="E8" s="18"/>
      <c r="F8" s="18"/>
      <c r="G8" s="18"/>
      <c r="H8" s="18"/>
      <c r="I8" s="18"/>
      <c r="J8" s="18"/>
      <c r="K8" s="18"/>
      <c r="L8" s="18"/>
      <c r="M8" s="18"/>
      <c r="N8" s="18"/>
      <c r="O8" s="19"/>
      <c r="P8" s="5"/>
      <c r="Q8" s="7"/>
    </row>
    <row r="9" spans="1:17" x14ac:dyDescent="0.25">
      <c r="A9" s="4"/>
      <c r="B9" s="5"/>
      <c r="C9" s="17"/>
      <c r="D9" s="18"/>
      <c r="E9" s="18"/>
      <c r="F9" s="18"/>
      <c r="G9" s="18"/>
      <c r="H9" s="18"/>
      <c r="I9" s="18"/>
      <c r="J9" s="18"/>
      <c r="K9" s="18"/>
      <c r="L9" s="18"/>
      <c r="M9" s="18"/>
      <c r="N9" s="18"/>
      <c r="O9" s="19"/>
      <c r="P9" s="5"/>
      <c r="Q9" s="7"/>
    </row>
    <row r="10" spans="1:17" x14ac:dyDescent="0.25">
      <c r="A10" s="4"/>
      <c r="B10" s="5"/>
      <c r="C10" s="17"/>
      <c r="D10" s="18"/>
      <c r="E10" s="18"/>
      <c r="F10" s="18"/>
      <c r="G10" s="18"/>
      <c r="H10" s="18"/>
      <c r="I10" s="18"/>
      <c r="J10" s="18"/>
      <c r="K10" s="18"/>
      <c r="L10" s="18"/>
      <c r="M10" s="18"/>
      <c r="N10" s="18"/>
      <c r="O10" s="19"/>
      <c r="P10" s="5"/>
      <c r="Q10" s="7"/>
    </row>
    <row r="11" spans="1:17" x14ac:dyDescent="0.25">
      <c r="A11" s="4"/>
      <c r="B11" s="5"/>
      <c r="C11" s="17"/>
      <c r="D11" s="18"/>
      <c r="E11" s="18"/>
      <c r="F11" s="18"/>
      <c r="G11" s="18"/>
      <c r="H11" s="18"/>
      <c r="I11" s="18"/>
      <c r="J11" s="18"/>
      <c r="K11" s="18"/>
      <c r="L11" s="18"/>
      <c r="M11" s="18"/>
      <c r="N11" s="18"/>
      <c r="O11" s="19"/>
      <c r="P11" s="5"/>
      <c r="Q11" s="7"/>
    </row>
    <row r="12" spans="1:17" ht="15.75" thickBot="1" x14ac:dyDescent="0.3">
      <c r="A12" s="4"/>
      <c r="B12" s="5"/>
      <c r="C12" s="20"/>
      <c r="D12" s="21"/>
      <c r="E12" s="21"/>
      <c r="F12" s="21"/>
      <c r="G12" s="21"/>
      <c r="H12" s="21"/>
      <c r="I12" s="21"/>
      <c r="J12" s="21"/>
      <c r="K12" s="21"/>
      <c r="L12" s="21"/>
      <c r="M12" s="21"/>
      <c r="N12" s="21"/>
      <c r="O12" s="22"/>
      <c r="P12" s="5"/>
      <c r="Q12" s="7"/>
    </row>
    <row r="13" spans="1:17" ht="15.75" thickBot="1" x14ac:dyDescent="0.3">
      <c r="A13" s="4"/>
      <c r="B13" s="5"/>
      <c r="C13" s="5"/>
      <c r="D13" s="5"/>
      <c r="E13" s="5"/>
      <c r="F13" s="5"/>
      <c r="G13" s="5"/>
      <c r="H13" s="5"/>
      <c r="I13" s="5"/>
      <c r="J13" s="5"/>
      <c r="K13" s="5"/>
      <c r="L13" s="5"/>
      <c r="M13" s="5"/>
      <c r="N13" s="5"/>
      <c r="O13" s="5"/>
      <c r="P13" s="5"/>
      <c r="Q13" s="7"/>
    </row>
    <row r="14" spans="1:17" ht="15.75" x14ac:dyDescent="0.25">
      <c r="A14" s="4"/>
      <c r="B14" s="5"/>
      <c r="C14" s="23" t="s">
        <v>2</v>
      </c>
      <c r="D14" s="24"/>
      <c r="E14" s="24"/>
      <c r="F14" s="24"/>
      <c r="G14" s="24"/>
      <c r="H14" s="24"/>
      <c r="I14" s="24"/>
      <c r="J14" s="24"/>
      <c r="K14" s="24"/>
      <c r="L14" s="24"/>
      <c r="M14" s="24"/>
      <c r="N14" s="24"/>
      <c r="O14" s="25"/>
      <c r="P14" s="8"/>
      <c r="Q14" s="9"/>
    </row>
    <row r="15" spans="1:17" ht="15.75" thickBot="1" x14ac:dyDescent="0.3">
      <c r="A15" s="4"/>
      <c r="B15" s="5"/>
      <c r="C15" s="26"/>
      <c r="D15" s="27"/>
      <c r="E15" s="27"/>
      <c r="F15" s="27"/>
      <c r="G15" s="27"/>
      <c r="H15" s="27"/>
      <c r="I15" s="27"/>
      <c r="J15" s="27"/>
      <c r="K15" s="27"/>
      <c r="L15" s="27"/>
      <c r="M15" s="27"/>
      <c r="N15" s="27"/>
      <c r="O15" s="28"/>
      <c r="P15" s="5"/>
      <c r="Q15" s="7"/>
    </row>
    <row r="16" spans="1:17" x14ac:dyDescent="0.25">
      <c r="A16" s="4"/>
      <c r="B16" s="5"/>
      <c r="C16" s="5"/>
      <c r="D16" s="5"/>
      <c r="E16" s="5"/>
      <c r="F16" s="5"/>
      <c r="G16" s="5"/>
      <c r="H16" s="5"/>
      <c r="I16" s="5"/>
      <c r="J16" s="5"/>
      <c r="K16" s="5"/>
      <c r="L16" s="5"/>
      <c r="M16" s="5"/>
      <c r="N16" s="5"/>
      <c r="O16" s="5"/>
      <c r="P16" s="5"/>
      <c r="Q16" s="7"/>
    </row>
    <row r="17" spans="1:17" x14ac:dyDescent="0.25">
      <c r="A17" s="4"/>
      <c r="B17" s="5"/>
      <c r="C17" s="5"/>
      <c r="D17" s="5"/>
      <c r="E17" s="5"/>
      <c r="F17" s="5"/>
      <c r="G17" s="5"/>
      <c r="H17" s="5"/>
      <c r="I17" s="5"/>
      <c r="J17" s="5"/>
      <c r="K17" s="5"/>
      <c r="L17" s="5"/>
      <c r="M17" s="5"/>
      <c r="N17" s="5"/>
      <c r="O17" s="5"/>
      <c r="P17" s="5"/>
      <c r="Q17" s="7"/>
    </row>
    <row r="18" spans="1:17" x14ac:dyDescent="0.25">
      <c r="A18" s="4"/>
      <c r="B18" s="5"/>
      <c r="C18" s="5"/>
      <c r="D18" s="5"/>
      <c r="E18" s="5"/>
      <c r="F18" s="5"/>
      <c r="G18" s="5"/>
      <c r="H18" s="5"/>
      <c r="I18" s="5"/>
      <c r="J18" s="5"/>
      <c r="K18" s="5"/>
      <c r="L18" s="5"/>
      <c r="M18" s="5"/>
      <c r="N18" s="5"/>
      <c r="O18" s="5"/>
      <c r="P18" s="5"/>
      <c r="Q18" s="7"/>
    </row>
    <row r="19" spans="1:17" x14ac:dyDescent="0.25">
      <c r="A19" s="4"/>
      <c r="B19" s="5"/>
      <c r="C19" s="5"/>
      <c r="D19" s="5"/>
      <c r="E19" s="5"/>
      <c r="F19" s="5"/>
      <c r="G19" s="5"/>
      <c r="H19" s="5"/>
      <c r="I19" s="5"/>
      <c r="J19" s="5"/>
      <c r="K19" s="5"/>
      <c r="L19" s="5"/>
      <c r="M19" s="5"/>
      <c r="N19" s="5"/>
      <c r="O19" s="5"/>
      <c r="P19" s="5"/>
      <c r="Q19" s="7"/>
    </row>
    <row r="20" spans="1:17" x14ac:dyDescent="0.25">
      <c r="A20" s="4"/>
      <c r="B20" s="5"/>
      <c r="C20" s="5"/>
      <c r="D20" s="5"/>
      <c r="E20" s="5"/>
      <c r="F20" s="5"/>
      <c r="G20" s="5"/>
      <c r="H20" s="5"/>
      <c r="I20" s="5"/>
      <c r="J20" s="5"/>
      <c r="K20" s="5"/>
      <c r="L20" s="5"/>
      <c r="M20" s="5"/>
      <c r="N20" s="5"/>
      <c r="O20" s="5"/>
      <c r="P20" s="5"/>
      <c r="Q20" s="7"/>
    </row>
    <row r="21" spans="1:17" x14ac:dyDescent="0.25">
      <c r="A21" s="4"/>
      <c r="B21" s="5"/>
      <c r="C21" s="5"/>
      <c r="D21" s="5"/>
      <c r="E21" s="5"/>
      <c r="F21" s="5"/>
      <c r="G21" s="5"/>
      <c r="H21" s="5"/>
      <c r="I21" s="5"/>
      <c r="J21" s="5"/>
      <c r="K21" s="5"/>
      <c r="L21" s="5"/>
      <c r="M21" s="5"/>
      <c r="N21" s="5"/>
      <c r="O21" s="5"/>
      <c r="P21" s="5"/>
      <c r="Q21" s="7"/>
    </row>
    <row r="22" spans="1:17" x14ac:dyDescent="0.25">
      <c r="A22" s="4"/>
      <c r="B22" s="5"/>
      <c r="C22" s="5"/>
      <c r="D22" s="5"/>
      <c r="E22" s="5"/>
      <c r="F22" s="5"/>
      <c r="G22" s="5"/>
      <c r="H22" s="5"/>
      <c r="I22" s="5"/>
      <c r="J22" s="5"/>
      <c r="K22" s="5"/>
      <c r="L22" s="5"/>
      <c r="M22" s="5"/>
      <c r="N22" s="5"/>
      <c r="O22" s="5"/>
      <c r="P22" s="5"/>
      <c r="Q22" s="7"/>
    </row>
    <row r="23" spans="1:17" x14ac:dyDescent="0.25">
      <c r="A23" s="4"/>
      <c r="B23" s="5"/>
      <c r="C23" s="5"/>
      <c r="D23" s="5"/>
      <c r="E23" s="5"/>
      <c r="F23" s="5"/>
      <c r="G23" s="5"/>
      <c r="H23" s="5"/>
      <c r="I23" s="5"/>
      <c r="J23" s="5"/>
      <c r="K23" s="5"/>
      <c r="L23" s="5"/>
      <c r="M23" s="5"/>
      <c r="N23" s="5"/>
      <c r="O23" s="5"/>
      <c r="P23" s="5"/>
      <c r="Q23" s="7"/>
    </row>
    <row r="24" spans="1:17" x14ac:dyDescent="0.25">
      <c r="A24" s="4"/>
      <c r="B24" s="5"/>
      <c r="C24" s="5"/>
      <c r="D24" s="5"/>
      <c r="E24" s="5"/>
      <c r="F24" s="5"/>
      <c r="G24" s="5"/>
      <c r="H24" s="5"/>
      <c r="I24" s="5"/>
      <c r="J24" s="5"/>
      <c r="K24" s="5"/>
      <c r="L24" s="5"/>
      <c r="M24" s="5"/>
      <c r="N24" s="5"/>
      <c r="O24" s="5"/>
      <c r="P24" s="5"/>
      <c r="Q24" s="7"/>
    </row>
    <row r="25" spans="1:17" x14ac:dyDescent="0.25">
      <c r="A25" s="4"/>
      <c r="B25" s="5"/>
      <c r="C25" s="5"/>
      <c r="D25" s="5"/>
      <c r="E25" s="5"/>
      <c r="F25" s="5"/>
      <c r="G25" s="5"/>
      <c r="H25" s="5"/>
      <c r="I25" s="5"/>
      <c r="J25" s="5"/>
      <c r="K25" s="5"/>
      <c r="L25" s="5"/>
      <c r="M25" s="5"/>
      <c r="N25" s="5"/>
      <c r="O25" s="5"/>
      <c r="P25" s="5"/>
      <c r="Q25" s="7"/>
    </row>
    <row r="26" spans="1:17" x14ac:dyDescent="0.25">
      <c r="A26" s="4"/>
      <c r="B26" s="5"/>
      <c r="C26" s="5"/>
      <c r="D26" s="5"/>
      <c r="E26" s="5"/>
      <c r="F26" s="5"/>
      <c r="G26" s="5"/>
      <c r="H26" s="5"/>
      <c r="I26" s="5"/>
      <c r="J26" s="5"/>
      <c r="K26" s="5"/>
      <c r="L26" s="5"/>
      <c r="M26" s="5"/>
      <c r="N26" s="5"/>
      <c r="O26" s="5"/>
      <c r="P26" s="5"/>
      <c r="Q26" s="7"/>
    </row>
    <row r="27" spans="1:17" x14ac:dyDescent="0.25">
      <c r="A27" s="4"/>
      <c r="B27" s="5"/>
      <c r="C27" s="5"/>
      <c r="D27" s="5"/>
      <c r="E27" s="5"/>
      <c r="F27" s="5"/>
      <c r="G27" s="5"/>
      <c r="H27" s="5"/>
      <c r="I27" s="5"/>
      <c r="J27" s="5"/>
      <c r="K27" s="5"/>
      <c r="L27" s="5"/>
      <c r="M27" s="5"/>
      <c r="N27" s="5"/>
      <c r="O27" s="5"/>
      <c r="P27" s="5"/>
      <c r="Q27" s="7"/>
    </row>
    <row r="28" spans="1:17" x14ac:dyDescent="0.25">
      <c r="A28" s="4"/>
      <c r="B28" s="5"/>
      <c r="C28" s="5"/>
      <c r="D28" s="5"/>
      <c r="E28" s="5"/>
      <c r="F28" s="5"/>
      <c r="G28" s="5"/>
      <c r="H28" s="5"/>
      <c r="I28" s="5"/>
      <c r="J28" s="5"/>
      <c r="K28" s="5"/>
      <c r="L28" s="5"/>
      <c r="M28" s="5"/>
      <c r="N28" s="5"/>
      <c r="O28" s="5"/>
      <c r="P28" s="5"/>
      <c r="Q28" s="7"/>
    </row>
    <row r="29" spans="1:17" x14ac:dyDescent="0.25">
      <c r="A29" s="4"/>
      <c r="B29" s="5"/>
      <c r="C29" s="5"/>
      <c r="D29" s="5"/>
      <c r="E29" s="5"/>
      <c r="F29" s="5"/>
      <c r="G29" s="5"/>
      <c r="H29" s="5"/>
      <c r="I29" s="5"/>
      <c r="J29" s="5"/>
      <c r="K29" s="5"/>
      <c r="L29" s="5"/>
      <c r="M29" s="5"/>
      <c r="N29" s="5"/>
      <c r="O29" s="5"/>
      <c r="P29" s="5"/>
      <c r="Q29" s="7"/>
    </row>
    <row r="30" spans="1:17" x14ac:dyDescent="0.25">
      <c r="A30" s="4"/>
      <c r="B30" s="5"/>
      <c r="C30" s="5"/>
      <c r="D30" s="5"/>
      <c r="E30" s="5"/>
      <c r="F30" s="5"/>
      <c r="G30" s="5"/>
      <c r="H30" s="5"/>
      <c r="I30" s="5"/>
      <c r="J30" s="5"/>
      <c r="K30" s="5"/>
      <c r="L30" s="5"/>
      <c r="M30" s="5"/>
      <c r="N30" s="5"/>
      <c r="O30" s="5"/>
      <c r="P30" s="5"/>
      <c r="Q30" s="7"/>
    </row>
    <row r="31" spans="1:17" x14ac:dyDescent="0.25">
      <c r="A31" s="4"/>
      <c r="B31" s="5"/>
      <c r="C31" s="5"/>
      <c r="D31" s="5"/>
      <c r="E31" s="5"/>
      <c r="F31" s="5"/>
      <c r="G31" s="5"/>
      <c r="H31" s="5"/>
      <c r="I31" s="5"/>
      <c r="J31" s="5"/>
      <c r="K31" s="5"/>
      <c r="L31" s="5"/>
      <c r="M31" s="5"/>
      <c r="N31" s="5"/>
      <c r="O31" s="5"/>
      <c r="P31" s="5"/>
      <c r="Q31" s="7"/>
    </row>
    <row r="32" spans="1:17" x14ac:dyDescent="0.25">
      <c r="A32" s="4"/>
      <c r="B32" s="5"/>
      <c r="C32" s="5"/>
      <c r="D32" s="5"/>
      <c r="E32" s="5"/>
      <c r="F32" s="5"/>
      <c r="G32" s="5"/>
      <c r="H32" s="5"/>
      <c r="I32" s="5"/>
      <c r="J32" s="5"/>
      <c r="K32" s="5"/>
      <c r="L32" s="5"/>
      <c r="M32" s="5"/>
      <c r="N32" s="5"/>
      <c r="O32" s="5"/>
      <c r="P32" s="5"/>
      <c r="Q32" s="7"/>
    </row>
    <row r="33" spans="1:17" x14ac:dyDescent="0.25">
      <c r="A33" s="4"/>
      <c r="B33" s="5"/>
      <c r="C33" s="5"/>
      <c r="D33" s="5"/>
      <c r="E33" s="5"/>
      <c r="F33" s="5"/>
      <c r="G33" s="5"/>
      <c r="H33" s="5"/>
      <c r="I33" s="5"/>
      <c r="J33" s="5"/>
      <c r="K33" s="5"/>
      <c r="L33" s="5"/>
      <c r="M33" s="5"/>
      <c r="N33" s="5"/>
      <c r="O33" s="5"/>
      <c r="P33" s="5"/>
      <c r="Q33" s="7"/>
    </row>
    <row r="34" spans="1:17" x14ac:dyDescent="0.25">
      <c r="A34" s="4"/>
      <c r="B34" s="5"/>
      <c r="C34" s="5"/>
      <c r="D34" s="5"/>
      <c r="E34" s="5"/>
      <c r="F34" s="5"/>
      <c r="G34" s="5"/>
      <c r="H34" s="5"/>
      <c r="I34" s="5"/>
      <c r="J34" s="5"/>
      <c r="K34" s="5"/>
      <c r="L34" s="5"/>
      <c r="M34" s="5"/>
      <c r="N34" s="5"/>
      <c r="O34" s="5"/>
      <c r="P34" s="5"/>
      <c r="Q34" s="7"/>
    </row>
    <row r="35" spans="1:17" ht="15.75" thickBot="1" x14ac:dyDescent="0.3">
      <c r="A35" s="10"/>
      <c r="B35" s="11"/>
      <c r="C35" s="11"/>
      <c r="D35" s="11"/>
      <c r="E35" s="11"/>
      <c r="F35" s="11"/>
      <c r="G35" s="11"/>
      <c r="H35" s="11"/>
      <c r="I35" s="11"/>
      <c r="J35" s="11"/>
      <c r="K35" s="11"/>
      <c r="L35" s="11"/>
      <c r="M35" s="11"/>
      <c r="N35" s="11"/>
      <c r="O35" s="11"/>
      <c r="P35" s="11"/>
      <c r="Q35" s="12"/>
    </row>
  </sheetData>
  <sheetProtection algorithmName="SHA-512" hashValue="z9kO6uTu6eLaLGY2r4UqAR3227+0UcIQMTCeGDORHXDGzugWBVuSLs4sMxfFoxsz/MzxXypL5RhajhGqFNaLDw==" saltValue="qrzvxC95WzJ4zNZw4MCDRA==" spinCount="100000" sheet="1" objects="1" scenarios="1"/>
  <mergeCells count="2">
    <mergeCell ref="C4:O12"/>
    <mergeCell ref="C14:O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selection activeCell="A4" sqref="A4"/>
    </sheetView>
  </sheetViews>
  <sheetFormatPr defaultRowHeight="15" x14ac:dyDescent="0.25"/>
  <cols>
    <col min="1" max="1" width="15.42578125" bestFit="1" customWidth="1"/>
  </cols>
  <sheetData>
    <row r="1" spans="1:20" x14ac:dyDescent="0.25">
      <c r="A1" t="str">
        <f>"Form Type Code"</f>
        <v>Form Type Code</v>
      </c>
      <c r="B1" t="str">
        <f>"Employer Code"</f>
        <v>Employer Code</v>
      </c>
      <c r="C1" t="str">
        <f>"Superannuation Number"</f>
        <v>Superannuation Number</v>
      </c>
      <c r="D1" t="str">
        <f>"Pay Reference Number"</f>
        <v>Pay Reference Number</v>
      </c>
      <c r="E1" t="str">
        <f>"Date of Birth"</f>
        <v>Date of Birth</v>
      </c>
      <c r="F1" t="str">
        <f>"Title"</f>
        <v>Title</v>
      </c>
      <c r="G1" t="str">
        <f>"Sex"</f>
        <v>Sex</v>
      </c>
      <c r="H1" t="str">
        <f>"Surname"</f>
        <v>Surname</v>
      </c>
      <c r="I1" t="str">
        <f>"Forename"</f>
        <v>Forename</v>
      </c>
      <c r="J1" t="str">
        <f>"Middle Name Initials"</f>
        <v>Middle Name Initials</v>
      </c>
      <c r="K1" t="str">
        <f>"National Insurance Number"</f>
        <v>National Insurance Number</v>
      </c>
      <c r="L1" t="str">
        <f>"Type of Service"</f>
        <v>Type of Service</v>
      </c>
      <c r="M1" t="str">
        <f>"Start Date"</f>
        <v>Start Date</v>
      </c>
      <c r="N1" t="str">
        <f>"Employee Contribution Rate"</f>
        <v>Employee Contribution Rate</v>
      </c>
      <c r="O1" t="str">
        <f>"Address Line 1"</f>
        <v>Address Line 1</v>
      </c>
      <c r="P1" t="str">
        <f>"Address Line 2"</f>
        <v>Address Line 2</v>
      </c>
      <c r="Q1" t="str">
        <f>"Address Line 3"</f>
        <v>Address Line 3</v>
      </c>
      <c r="R1" t="str">
        <f>"Address Line 4"</f>
        <v>Address Line 4</v>
      </c>
      <c r="S1" t="str">
        <f>"Postcode"</f>
        <v>Postcode</v>
      </c>
      <c r="T1" t="str">
        <f>"Notes"</f>
        <v>Notes</v>
      </c>
    </row>
    <row r="2" spans="1:20" x14ac:dyDescent="0.25">
      <c r="A2" t="str">
        <f>"01"</f>
        <v>01</v>
      </c>
      <c r="B2" t="str">
        <f>"00999"</f>
        <v>00999</v>
      </c>
      <c r="C2" t="str">
        <f>"000000"</f>
        <v>000000</v>
      </c>
      <c r="D2" t="str">
        <f>"AB123456C1"</f>
        <v>AB123456C1</v>
      </c>
      <c r="E2" t="str">
        <f>"01011985"</f>
        <v>01011985</v>
      </c>
      <c r="F2" t="str">
        <f>"MISS"</f>
        <v>MISS</v>
      </c>
      <c r="G2" t="str">
        <f>"F"</f>
        <v>F</v>
      </c>
      <c r="H2" t="str">
        <f>"JONES"</f>
        <v>JONES</v>
      </c>
      <c r="I2" t="str">
        <f>"ANNE"</f>
        <v>ANNE</v>
      </c>
      <c r="J2" t="str">
        <f>"A"</f>
        <v>A</v>
      </c>
      <c r="K2" t="str">
        <f>"AB123456C"</f>
        <v>AB123456C</v>
      </c>
      <c r="L2" t="str">
        <f>"1"</f>
        <v>1</v>
      </c>
      <c r="M2" t="str">
        <f>"15052015"</f>
        <v>15052015</v>
      </c>
      <c r="N2" t="str">
        <f>"0720"</f>
        <v>0720</v>
      </c>
      <c r="O2" t="str">
        <f>"100 ANY ROAD"</f>
        <v>100 ANY ROAD</v>
      </c>
      <c r="P2" t="str">
        <f>"ANYTOWN"</f>
        <v>ANYTOWN</v>
      </c>
      <c r="S2" t="str">
        <f>"AT1 1AT"</f>
        <v>AT1 1AT</v>
      </c>
    </row>
  </sheetData>
  <sheetProtection algorithmName="SHA-512" hashValue="QdSCcluPSLCLwhvQc6TQdpIVlm4eVANE1oXdibaLxmwr085gR83J/+ycNNssHw2NAR1ERMBEzvCHLabce9VC7g==" saltValue="trUS3SCk+shZpcLxTvIgA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
  <sheetViews>
    <sheetView workbookViewId="0">
      <selection activeCell="A5" sqref="A5"/>
    </sheetView>
  </sheetViews>
  <sheetFormatPr defaultRowHeight="15" x14ac:dyDescent="0.25"/>
  <sheetData>
    <row r="1" spans="1:27" x14ac:dyDescent="0.25">
      <c r="A1" t="str">
        <f>"Form Type Code"</f>
        <v>Form Type Code</v>
      </c>
      <c r="B1" t="str">
        <f>"Employer Code"</f>
        <v>Employer Code</v>
      </c>
      <c r="C1" t="str">
        <f>"Superannuation Number"</f>
        <v>Superannuation Number</v>
      </c>
      <c r="D1" t="str">
        <f>"Pay Reference Number"</f>
        <v>Pay Reference Number</v>
      </c>
      <c r="E1" t="str">
        <f>"Date of Birth"</f>
        <v>Date of Birth</v>
      </c>
      <c r="F1" t="str">
        <f>"Title"</f>
        <v>Title</v>
      </c>
      <c r="G1" t="str">
        <f>"Sex"</f>
        <v>Sex</v>
      </c>
      <c r="H1" t="str">
        <f>"Surname"</f>
        <v>Surname</v>
      </c>
      <c r="I1" t="str">
        <f>"Forename"</f>
        <v>Forename</v>
      </c>
      <c r="J1" t="str">
        <f>"Middle Name Initials"</f>
        <v>Middle Name Initials</v>
      </c>
      <c r="K1" t="str">
        <f>"National Insurance Number"</f>
        <v>National Insurance Number</v>
      </c>
      <c r="L1" t="str">
        <f>"Type of Service"</f>
        <v>Type of Service</v>
      </c>
      <c r="M1" t="str">
        <f>"Employee Contribution Rate"</f>
        <v>Employee Contribution Rate</v>
      </c>
      <c r="N1" t="str">
        <f>"Full Time Days"</f>
        <v>Full Time Days</v>
      </c>
      <c r="O1" t="str">
        <f>"Part Time Hours (including holiday hours)"</f>
        <v>Part Time Hours (including holiday hours)</v>
      </c>
      <c r="P1" t="str">
        <f>"Full Time Hours"</f>
        <v>Full Time Hours</v>
      </c>
      <c r="Q1" t="str">
        <f>"Employees Pensionable Pay"</f>
        <v>Employees Pensionable Pay</v>
      </c>
      <c r="R1" t="str">
        <f>"Overtime or CARE Pensionable Pay"</f>
        <v>Overtime or CARE Pensionable Pay</v>
      </c>
      <c r="S1" t="str">
        <f>"Employers Pensionable Pay"</f>
        <v>Employers Pensionable Pay</v>
      </c>
      <c r="T1" t="str">
        <f>"Employees Pension Contributions"</f>
        <v>Employees Pension Contributions</v>
      </c>
      <c r="U1" t="str">
        <f>"Employers Pension Contributions"</f>
        <v>Employers Pension Contributions</v>
      </c>
      <c r="V1" t="str">
        <f>"Additional Percentage Contributions"</f>
        <v>Additional Percentage Contributions</v>
      </c>
      <c r="W1" t="str">
        <f>"Additional Pension Contributions"</f>
        <v>Additional Pension Contributions</v>
      </c>
      <c r="X1" t="str">
        <f>"Salary Rate at Date of Change"</f>
        <v>Salary Rate at Date of Change</v>
      </c>
      <c r="Y1" t="str">
        <f>"Effective Date of Change"</f>
        <v>Effective Date of Change</v>
      </c>
      <c r="Z1" t="str">
        <f>"Cons on a higher Salary"</f>
        <v>Cons on a higher Salary</v>
      </c>
      <c r="AA1" t="str">
        <f>"Notes"</f>
        <v>Notes</v>
      </c>
    </row>
    <row r="2" spans="1:27" x14ac:dyDescent="0.25">
      <c r="A2" t="str">
        <f>"04"</f>
        <v>04</v>
      </c>
      <c r="B2" t="str">
        <f>"00999"</f>
        <v>00999</v>
      </c>
      <c r="C2" t="str">
        <f>"000000"</f>
        <v>000000</v>
      </c>
      <c r="D2" t="str">
        <f>"AB123456C1"</f>
        <v>AB123456C1</v>
      </c>
      <c r="E2" t="str">
        <f>"01011985"</f>
        <v>01011985</v>
      </c>
      <c r="F2" t="str">
        <f>"MISS"</f>
        <v>MISS</v>
      </c>
      <c r="G2" t="str">
        <f>"F"</f>
        <v>F</v>
      </c>
      <c r="H2" t="str">
        <f>"JONES"</f>
        <v>JONES</v>
      </c>
      <c r="I2" t="str">
        <f>"ANNE"</f>
        <v>ANNE</v>
      </c>
      <c r="J2" t="str">
        <f>"A"</f>
        <v>A</v>
      </c>
      <c r="K2" t="str">
        <f>"AB123456C"</f>
        <v>AB123456C</v>
      </c>
      <c r="L2" t="str">
        <f>"6"</f>
        <v>6</v>
      </c>
      <c r="M2" t="str">
        <f>"0720"</f>
        <v>0720</v>
      </c>
      <c r="N2" t="str">
        <f>"095"</f>
        <v>095</v>
      </c>
      <c r="Q2" t="str">
        <f>"00577652"</f>
        <v>00577652</v>
      </c>
      <c r="R2" t="str">
        <f>"00577652"</f>
        <v>00577652</v>
      </c>
      <c r="T2" t="str">
        <f>"0041591"</f>
        <v>0041591</v>
      </c>
      <c r="U2" t="str">
        <f>"0086070"</f>
        <v>0086070</v>
      </c>
      <c r="X2" t="str">
        <f>"02219400"</f>
        <v>02219400</v>
      </c>
      <c r="Y2" t="str">
        <f>"18082015"</f>
        <v>18082015</v>
      </c>
    </row>
  </sheetData>
  <sheetProtection algorithmName="SHA-512" hashValue="IKNwz1V2qgnJFYUOrGM3uHT9b7jZq7Ln4rDKAtIA4buzrGXUHqBu/ml0DDtUL6KH7/0Vf2XLkQomgdsYUGWayA==" saltValue="jDN81SSVoEXyTt5/JEiNAg=="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
  <sheetViews>
    <sheetView workbookViewId="0">
      <selection activeCell="A4" sqref="A4"/>
    </sheetView>
  </sheetViews>
  <sheetFormatPr defaultRowHeight="15" x14ac:dyDescent="0.25"/>
  <sheetData>
    <row r="1" spans="1:28" x14ac:dyDescent="0.25">
      <c r="A1" t="str">
        <f>"Form Type Code"</f>
        <v>Form Type Code</v>
      </c>
      <c r="B1" t="str">
        <f>"Employer Code"</f>
        <v>Employer Code</v>
      </c>
      <c r="C1" t="str">
        <f>"Superannuation Number"</f>
        <v>Superannuation Number</v>
      </c>
      <c r="D1" t="str">
        <f>"Pay Reference Number"</f>
        <v>Pay Reference Number</v>
      </c>
      <c r="E1" t="str">
        <f>"Date of Birth"</f>
        <v>Date of Birth</v>
      </c>
      <c r="F1" t="str">
        <f>"Title"</f>
        <v>Title</v>
      </c>
      <c r="G1" t="str">
        <f>"Sex"</f>
        <v>Sex</v>
      </c>
      <c r="H1" t="str">
        <f>"Surname"</f>
        <v>Surname</v>
      </c>
      <c r="I1" t="str">
        <f>"Forename"</f>
        <v>Forename</v>
      </c>
      <c r="J1" t="str">
        <f>"Middle Name Initials"</f>
        <v>Middle Name Initials</v>
      </c>
      <c r="K1" t="str">
        <f>"National Insurance Number"</f>
        <v>National Insurance Number</v>
      </c>
      <c r="L1" t="str">
        <f>"Type of Service"</f>
        <v>Type of Service</v>
      </c>
      <c r="M1" t="str">
        <f>"Employee Contribution Rate"</f>
        <v>Employee Contribution Rate</v>
      </c>
      <c r="N1" t="str">
        <f>"Full Time Days"</f>
        <v>Full Time Days</v>
      </c>
      <c r="O1" t="str">
        <f>"Part Time Hours (including holiday hours)"</f>
        <v>Part Time Hours (including holiday hours)</v>
      </c>
      <c r="P1" t="str">
        <f>"Full Time Hours"</f>
        <v>Full Time Hours</v>
      </c>
      <c r="Q1" t="str">
        <f>"Employees Pensionable Pay"</f>
        <v>Employees Pensionable Pay</v>
      </c>
      <c r="R1" t="str">
        <f>"Overtime or CARE Pensionable Pay"</f>
        <v>Overtime or CARE Pensionable Pay</v>
      </c>
      <c r="S1" t="str">
        <f>"Employers Pensionable Pay"</f>
        <v>Employers Pensionable Pay</v>
      </c>
      <c r="T1" t="str">
        <f>"Employees Pension Contributions"</f>
        <v>Employees Pension Contributions</v>
      </c>
      <c r="U1" t="str">
        <f>"Employers Pension Contributions"</f>
        <v>Employers Pension Contributions</v>
      </c>
      <c r="V1" t="str">
        <f>"Additional Percentage Contributions"</f>
        <v>Additional Percentage Contributions</v>
      </c>
      <c r="W1" t="str">
        <f>"Additional Pension Contributions"</f>
        <v>Additional Pension Contributions</v>
      </c>
      <c r="X1" t="str">
        <f>"Salary Rate at 31 March"</f>
        <v>Salary Rate at 31 March</v>
      </c>
      <c r="Y1" t="str">
        <f>"State Scheme Earnings (whole Â£ only)"</f>
        <v>State Scheme Earnings (whole Â£ only)</v>
      </c>
      <c r="Z1" t="str">
        <f>"Start Date or Start of Financial Year"</f>
        <v>Start Date or Start of Financial Year</v>
      </c>
      <c r="AA1" t="str">
        <f>"Cons on a higher Salary"</f>
        <v>Cons on a higher Salary</v>
      </c>
      <c r="AB1" t="str">
        <f>"Notes"</f>
        <v>Notes</v>
      </c>
    </row>
    <row r="2" spans="1:28" x14ac:dyDescent="0.25">
      <c r="A2" t="str">
        <f>"03"</f>
        <v>03</v>
      </c>
      <c r="B2" t="str">
        <f>"00999"</f>
        <v>00999</v>
      </c>
      <c r="C2" t="str">
        <f>"000000"</f>
        <v>000000</v>
      </c>
      <c r="D2" t="str">
        <f>"AB123456C1"</f>
        <v>AB123456C1</v>
      </c>
      <c r="E2" t="str">
        <f>"01011985"</f>
        <v>01011985</v>
      </c>
      <c r="F2" t="str">
        <f>"MISS"</f>
        <v>MISS</v>
      </c>
      <c r="G2" t="str">
        <f>"F"</f>
        <v>F</v>
      </c>
      <c r="H2" t="str">
        <f>"JONES"</f>
        <v>JONES</v>
      </c>
      <c r="I2" t="str">
        <f>"ANNE"</f>
        <v>ANNE</v>
      </c>
      <c r="J2" t="str">
        <f>"A"</f>
        <v>A</v>
      </c>
      <c r="K2" t="str">
        <f>"AB123456C"</f>
        <v>AB123456C</v>
      </c>
      <c r="L2" t="str">
        <f>"6"</f>
        <v>6</v>
      </c>
      <c r="M2" t="str">
        <f>"0720"</f>
        <v>0720</v>
      </c>
      <c r="N2" t="str">
        <f>"000"</f>
        <v>000</v>
      </c>
      <c r="O2" t="str">
        <f>"0982"</f>
        <v>0982</v>
      </c>
      <c r="P2" t="str">
        <f>"1400"</f>
        <v>1400</v>
      </c>
      <c r="Q2" t="str">
        <f>"01556751"</f>
        <v>01556751</v>
      </c>
      <c r="R2" t="str">
        <f>"01556751"</f>
        <v>01556751</v>
      </c>
      <c r="T2" t="str">
        <f>"0112086"</f>
        <v>0112086</v>
      </c>
      <c r="U2" t="str">
        <f>"0231956"</f>
        <v>0231956</v>
      </c>
      <c r="X2" t="str">
        <f>"02219400"</f>
        <v>02219400</v>
      </c>
      <c r="Y2" t="str">
        <f>"12805"</f>
        <v>12805</v>
      </c>
      <c r="Z2" t="str">
        <f>"15052015"</f>
        <v>15052015</v>
      </c>
    </row>
  </sheetData>
  <sheetProtection algorithmName="SHA-512" hashValue="HlXJ4+5YNv1G8HyDlsPxVtW5r/zx2rkdidIVtzYgdME4yMvL7IYQGKLP96RXSH4spMqamWQp2gQKYn7NfdkxYA==" saltValue="O0ZsgRf1Wnpl5teFOam7qQ==" spinCount="100000"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Example STPS01 Starter</vt:lpstr>
      <vt:lpstr>Example STPS04 Service Change</vt:lpstr>
      <vt:lpstr>Example STPS03 Annual Return</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u417180</dc:creator>
  <cp:lastModifiedBy>u417180</cp:lastModifiedBy>
  <dcterms:created xsi:type="dcterms:W3CDTF">2018-12-04T12:27:33Z</dcterms:created>
  <dcterms:modified xsi:type="dcterms:W3CDTF">2018-12-04T14:56:05Z</dcterms:modified>
</cp:coreProperties>
</file>